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e810f42f7144d21/Documents/Pineapple Consulting Network/Business - General (OneDrive)/Website/Downloads/"/>
    </mc:Choice>
  </mc:AlternateContent>
  <xr:revisionPtr revIDLastSave="211" documentId="8_{6E527ECC-8CC3-445C-A79D-AE854C7DF441}" xr6:coauthVersionLast="47" xr6:coauthVersionMax="47" xr10:uidLastSave="{2B6DB16E-1F26-4F5E-8539-C2CBB5F422BF}"/>
  <bookViews>
    <workbookView xWindow="-90" yWindow="-90" windowWidth="19380" windowHeight="10530" xr2:uid="{7E0CCFF5-5035-4BDC-95C7-5AF253DC6751}"/>
  </bookViews>
  <sheets>
    <sheet name="Goal Trackin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6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F19" i="3"/>
  <c r="F18" i="3"/>
  <c r="F17" i="3"/>
  <c r="F16" i="3"/>
  <c r="F15" i="3"/>
  <c r="F13" i="3"/>
  <c r="F12" i="3"/>
  <c r="F11" i="3"/>
  <c r="F10" i="3"/>
  <c r="F9" i="3"/>
  <c r="F8" i="3"/>
  <c r="F7" i="3"/>
  <c r="F6" i="3"/>
  <c r="F5" i="3"/>
  <c r="F14" i="3"/>
  <c r="H4" i="3"/>
  <c r="K4" i="3" s="1"/>
  <c r="G4" i="3"/>
  <c r="J4" i="3" s="1"/>
</calcChain>
</file>

<file path=xl/sharedStrings.xml><?xml version="1.0" encoding="utf-8"?>
<sst xmlns="http://schemas.openxmlformats.org/spreadsheetml/2006/main" count="10" uniqueCount="8">
  <si>
    <t>Conversions</t>
  </si>
  <si>
    <t>Actual</t>
  </si>
  <si>
    <t>Goal</t>
  </si>
  <si>
    <t>Leads</t>
  </si>
  <si>
    <t>Revenue</t>
  </si>
  <si>
    <t>Month</t>
  </si>
  <si>
    <t>Variance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</si>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</sst>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7" formatCode="mmm\ yyyy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5" borderId="0" xfId="0" applyFont="1" applyFill="1"/>
    <xf numFmtId="0" fontId="7" fillId="5" borderId="0" xfId="0" applyFont="1" applyFill="1" applyAlignment="1">
      <alignment horizontal="centerContinuous"/>
    </xf>
    <xf numFmtId="0" fontId="8" fillId="5" borderId="0" xfId="0" applyFont="1" applyFill="1" applyAlignment="1">
      <alignment horizontal="centerContinuous"/>
    </xf>
    <xf numFmtId="0" fontId="2" fillId="2" borderId="11" xfId="0" applyFont="1" applyFill="1" applyBorder="1" applyAlignment="1">
      <alignment horizontal="centerContinuous"/>
    </xf>
    <xf numFmtId="0" fontId="0" fillId="2" borderId="12" xfId="0" applyFill="1" applyBorder="1" applyAlignment="1">
      <alignment horizontal="centerContinuous"/>
    </xf>
    <xf numFmtId="0" fontId="1" fillId="3" borderId="13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1" fillId="4" borderId="1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5" borderId="0" xfId="0" applyFont="1" applyFill="1" applyAlignment="1">
      <alignment horizontal="centerContinuous"/>
    </xf>
    <xf numFmtId="0" fontId="10" fillId="0" borderId="0" xfId="0" applyFont="1"/>
    <xf numFmtId="0" fontId="5" fillId="0" borderId="15" xfId="0" applyFont="1" applyBorder="1" applyAlignment="1">
      <alignment horizontal="center"/>
    </xf>
    <xf numFmtId="0" fontId="3" fillId="3" borderId="13" xfId="0" applyFont="1" applyFill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4" borderId="11" xfId="0" applyFont="1" applyFill="1" applyBorder="1" applyAlignment="1">
      <alignment horizontal="centerContinuous"/>
    </xf>
    <xf numFmtId="0" fontId="10" fillId="2" borderId="14" xfId="0" applyFont="1" applyFill="1" applyBorder="1" applyAlignment="1">
      <alignment horizontal="centerContinuous"/>
    </xf>
    <xf numFmtId="0" fontId="5" fillId="0" borderId="1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9" fontId="11" fillId="6" borderId="2" xfId="1" applyFont="1" applyFill="1" applyBorder="1" applyAlignment="1">
      <alignment horizontal="center"/>
    </xf>
    <xf numFmtId="9" fontId="11" fillId="6" borderId="10" xfId="1" applyFont="1" applyFill="1" applyBorder="1" applyAlignment="1">
      <alignment horizontal="center"/>
    </xf>
    <xf numFmtId="9" fontId="11" fillId="6" borderId="3" xfId="1" applyFont="1" applyFill="1" applyBorder="1" applyAlignment="1">
      <alignment horizontal="center"/>
    </xf>
    <xf numFmtId="167" fontId="0" fillId="7" borderId="5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7" xfId="0" applyNumberFormat="1" applyFill="1" applyBorder="1" applyAlignment="1">
      <alignment horizontal="center"/>
    </xf>
    <xf numFmtId="167" fontId="0" fillId="0" borderId="8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'Goal Tracking'!$D$3</c:f>
          <c:strCache>
            <c:ptCount val="1"/>
            <c:pt idx="0">
              <c:v>Leads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'Goal Tracking'!$D$4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numRef>
              <c:f>'Goal Tracking'!$C$5:$C$19</c:f>
              <c:numCache>
                <c:formatCode>mmm\ yyyy</c:formatCode>
                <c:ptCount val="15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</c:numCache>
            </c:numRef>
          </c:cat>
          <c:val>
            <c:numRef>
              <c:f>'Goal Tracking'!$D$5:$D$19</c:f>
              <c:numCache>
                <c:formatCode>General</c:formatCode>
                <c:ptCount val="15"/>
                <c:pt idx="0">
                  <c:v>20</c:v>
                </c:pt>
                <c:pt idx="1">
                  <c:v>26</c:v>
                </c:pt>
                <c:pt idx="2">
                  <c:v>27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C-402E-BC33-C8C069681886}"/>
            </c:ext>
          </c:extLst>
        </c:ser>
        <c:ser>
          <c:idx val="1"/>
          <c:order val="1"/>
          <c:tx>
            <c:strRef>
              <c:f>'Goal Tracking'!$E$4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'Goal Tracking'!$C$5:$C$19</c:f>
              <c:numCache>
                <c:formatCode>mmm\ yyyy</c:formatCode>
                <c:ptCount val="15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</c:numCache>
            </c:numRef>
          </c:cat>
          <c:val>
            <c:numRef>
              <c:f>'Goal Tracking'!$E$5:$E$19</c:f>
              <c:numCache>
                <c:formatCode>General</c:formatCode>
                <c:ptCount val="15"/>
                <c:pt idx="0">
                  <c:v>25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C-402E-BC33-C8C069681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1130320"/>
        <c:axId val="701133928"/>
      </c:barChart>
      <c:dateAx>
        <c:axId val="701130320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133928"/>
        <c:crosses val="autoZero"/>
        <c:auto val="1"/>
        <c:lblOffset val="100"/>
        <c:baseTimeUnit val="months"/>
      </c:dateAx>
      <c:valAx>
        <c:axId val="70113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13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'Goal Tracking'!$G$3</c:f>
          <c:strCache>
            <c:ptCount val="1"/>
            <c:pt idx="0">
              <c:v>Conversions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'Goal Tracking'!$G$4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'Goal Tracking'!$C$5:$C$19</c:f>
              <c:numCache>
                <c:formatCode>mmm\ yyyy</c:formatCode>
                <c:ptCount val="15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</c:numCache>
            </c:numRef>
          </c:cat>
          <c:val>
            <c:numRef>
              <c:f>'Goal Tracking'!$G$5:$G$19</c:f>
              <c:numCache>
                <c:formatCode>General</c:formatCode>
                <c:ptCount val="1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B-4F37-BE64-A6537FED09A0}"/>
            </c:ext>
          </c:extLst>
        </c:ser>
        <c:ser>
          <c:idx val="1"/>
          <c:order val="1"/>
          <c:tx>
            <c:strRef>
              <c:f>'Goal Tracking'!$H$4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'Goal Tracking'!$C$5:$C$19</c:f>
              <c:numCache>
                <c:formatCode>mmm\ yyyy</c:formatCode>
                <c:ptCount val="15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</c:numCache>
            </c:numRef>
          </c:cat>
          <c:val>
            <c:numRef>
              <c:f>'Goal Tracking'!$H$5:$H$19</c:f>
              <c:numCache>
                <c:formatCode>General</c:formatCode>
                <c:ptCount val="1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B-4F37-BE64-A6537FED0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130320"/>
        <c:axId val="701133928"/>
      </c:barChart>
      <c:dateAx>
        <c:axId val="701130320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133928"/>
        <c:crosses val="autoZero"/>
        <c:auto val="1"/>
        <c:lblOffset val="100"/>
        <c:baseTimeUnit val="months"/>
      </c:dateAx>
      <c:valAx>
        <c:axId val="70113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13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'Goal Tracking'!$J$3</c:f>
          <c:strCache>
            <c:ptCount val="1"/>
            <c:pt idx="0">
              <c:v>Revenue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'Goal Tracking'!$J$4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'Goal Tracking'!$C$5:$C$19</c:f>
              <c:numCache>
                <c:formatCode>mmm\ yyyy</c:formatCode>
                <c:ptCount val="15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</c:numCache>
            </c:numRef>
          </c:cat>
          <c:val>
            <c:numRef>
              <c:f>'Goal Tracking'!$J$5:$J$19</c:f>
              <c:numCache>
                <c:formatCode>"$"#,##0</c:formatCode>
                <c:ptCount val="15"/>
                <c:pt idx="0">
                  <c:v>4500</c:v>
                </c:pt>
                <c:pt idx="1">
                  <c:v>4750</c:v>
                </c:pt>
                <c:pt idx="2">
                  <c:v>4500</c:v>
                </c:pt>
                <c:pt idx="3">
                  <c:v>6750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A-4D2A-BBA4-6A9DFF5A1DF9}"/>
            </c:ext>
          </c:extLst>
        </c:ser>
        <c:ser>
          <c:idx val="1"/>
          <c:order val="1"/>
          <c:tx>
            <c:strRef>
              <c:f>'Goal Tracking'!$K$4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'Goal Tracking'!$C$5:$C$19</c:f>
              <c:numCache>
                <c:formatCode>mmm\ yyyy</c:formatCode>
                <c:ptCount val="15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</c:numCache>
            </c:numRef>
          </c:cat>
          <c:val>
            <c:numRef>
              <c:f>'Goal Tracking'!$K$5:$K$19</c:f>
              <c:numCache>
                <c:formatCode>"$"#,##0</c:formatCode>
                <c:ptCount val="15"/>
                <c:pt idx="0">
                  <c:v>4500</c:v>
                </c:pt>
                <c:pt idx="1">
                  <c:v>4500</c:v>
                </c:pt>
                <c:pt idx="2">
                  <c:v>5000</c:v>
                </c:pt>
                <c:pt idx="3">
                  <c:v>5500</c:v>
                </c:pt>
                <c:pt idx="4">
                  <c:v>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DA-4D2A-BBA4-6A9DFF5A1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130320"/>
        <c:axId val="701133928"/>
      </c:barChart>
      <c:dateAx>
        <c:axId val="701130320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133928"/>
        <c:crosses val="autoZero"/>
        <c:auto val="1"/>
        <c:lblOffset val="100"/>
        <c:baseTimeUnit val="months"/>
      </c:dateAx>
      <c:valAx>
        <c:axId val="70113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13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B050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252591</xdr:colOff>
      <xdr:row>1</xdr:row>
      <xdr:rowOff>55559</xdr:rowOff>
    </xdr:from>
    <xdr:to>
      <xdr:col>22</xdr:col>
      <xdr:colOff>134055</xdr:colOff>
      <xdr:row>8</xdr:row>
      <xdr:rowOff>38806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05293C-4420-49D9-9BDA-6F203457A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253294</xdr:colOff>
      <xdr:row>8</xdr:row>
      <xdr:rowOff>30337</xdr:rowOff>
    </xdr:from>
    <xdr:to>
      <xdr:col>22</xdr:col>
      <xdr:colOff>148167</xdr:colOff>
      <xdr:row>15</xdr:row>
      <xdr:rowOff>165802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58A31D-8513-4849-98F2-EBBA564A5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252943</xdr:colOff>
      <xdr:row>15</xdr:row>
      <xdr:rowOff>165802</xdr:rowOff>
    </xdr:from>
    <xdr:to>
      <xdr:col>22</xdr:col>
      <xdr:colOff>148168</xdr:colOff>
      <xdr:row>23</xdr:row>
      <xdr:rowOff>38802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57CC3B-39F2-440B-94AB-A24469BBC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352778</xdr:colOff>
      <xdr:row>19</xdr:row>
      <xdr:rowOff>183445</xdr:rowOff>
    </xdr:from>
    <xdr:to>
      <xdr:col>11</xdr:col>
      <xdr:colOff>254001</xdr:colOff>
      <xdr:row>28</xdr:row>
      <xdr:rowOff>38805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435FDD6-586C-4ED2-AA56-9CE1716982C8}"/>
            </a:ext>
          </a:extLst>
        </xdr:cNvPr>
        <xdr:cNvSpPr txBox="1"/>
      </xdr:nvSpPr>
      <xdr:spPr>
        <a:xfrm>
          <a:off x="550334" y="3806473"/>
          <a:ext cx="5161139" cy="1538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INSTRUCTIONS     				</a:t>
          </a:r>
          <a:r>
            <a:rPr lang="en-US" sz="1100" b="1" u="sng" baseline="0"/>
            <a:t>                         </a:t>
          </a:r>
          <a:r>
            <a:rPr lang="en-US" sz="1100" b="1" u="sng" baseline="0">
              <a:solidFill>
                <a:schemeClr val="bg1"/>
              </a:solidFill>
            </a:rPr>
            <a:t>.</a:t>
          </a:r>
          <a:endParaRPr lang="en-US" sz="1100" b="1" u="sng">
            <a:solidFill>
              <a:schemeClr val="bg1"/>
            </a:solidFill>
          </a:endParaRPr>
        </a:p>
        <a:p>
          <a:r>
            <a:rPr lang="en-US" sz="1100"/>
            <a:t>Enter the first</a:t>
          </a:r>
          <a:r>
            <a:rPr lang="en-US" sz="1100" baseline="0"/>
            <a:t> month you want track in cell C5.</a:t>
          </a:r>
          <a:endParaRPr lang="en-US" sz="1100"/>
        </a:p>
        <a:p>
          <a:endParaRPr lang="en-US" sz="1100"/>
        </a:p>
        <a:p>
          <a:r>
            <a:rPr lang="en-US" sz="1100"/>
            <a:t>Manually enter your </a:t>
          </a:r>
          <a:r>
            <a:rPr lang="en-US" sz="1100" b="1"/>
            <a:t>Actuals</a:t>
          </a:r>
          <a:r>
            <a:rPr lang="en-US" sz="1100"/>
            <a:t> for each section along with the </a:t>
          </a:r>
          <a:r>
            <a:rPr lang="en-US" sz="1100" b="1">
              <a:solidFill>
                <a:schemeClr val="accent2"/>
              </a:solidFill>
            </a:rPr>
            <a:t>Goal</a:t>
          </a:r>
          <a:r>
            <a:rPr lang="en-US" sz="1100" b="0">
              <a:solidFill>
                <a:sysClr val="windowText" lastClr="000000"/>
              </a:solidFill>
            </a:rPr>
            <a:t>.</a:t>
          </a:r>
          <a:r>
            <a:rPr lang="en-US" sz="1100" b="0" baseline="0">
              <a:solidFill>
                <a:sysClr val="windowText" lastClr="000000"/>
              </a:solidFill>
            </a:rPr>
            <a:t>  Overwrite any existing data and replace it with your own.</a:t>
          </a:r>
        </a:p>
        <a:p>
          <a:endParaRPr lang="en-US" sz="1100" b="0" baseline="0">
            <a:solidFill>
              <a:sysClr val="windowText" lastClr="000000"/>
            </a:solidFill>
          </a:endParaRPr>
        </a:p>
        <a:p>
          <a:r>
            <a:rPr lang="en-US" sz="1100" b="0" baseline="0">
              <a:solidFill>
                <a:sysClr val="windowText" lastClr="000000"/>
              </a:solidFill>
            </a:rPr>
            <a:t>The </a:t>
          </a:r>
          <a:r>
            <a:rPr lang="en-US" sz="1100" b="0" i="1" baseline="0">
              <a:solidFill>
                <a:sysClr val="windowText" lastClr="000000"/>
              </a:solidFill>
            </a:rPr>
            <a:t>variance</a:t>
          </a:r>
          <a:r>
            <a:rPr lang="en-US" sz="1100" b="0" baseline="0">
              <a:solidFill>
                <a:sysClr val="windowText" lastClr="000000"/>
              </a:solidFill>
            </a:rPr>
            <a:t> will calculate automatically and the graphs to the right will update automatically.</a:t>
          </a:r>
          <a:endParaRPr lang="en-US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Pineapple Consulting">
      <a:dk1>
        <a:sysClr val="windowText" lastClr="000000"/>
      </a:dk1>
      <a:lt1>
        <a:sysClr val="window" lastClr="FFFFFF"/>
      </a:lt1>
      <a:dk2>
        <a:srgbClr val="0C3C60"/>
      </a:dk2>
      <a:lt2>
        <a:srgbClr val="D1E0EB"/>
      </a:lt2>
      <a:accent1>
        <a:srgbClr val="006A9F"/>
      </a:accent1>
      <a:accent2>
        <a:srgbClr val="FFB400"/>
      </a:accent2>
      <a:accent3>
        <a:srgbClr val="75C0FF"/>
      </a:accent3>
      <a:accent4>
        <a:srgbClr val="FFFF00"/>
      </a:accent4>
      <a:accent5>
        <a:srgbClr val="C00000"/>
      </a:accent5>
      <a:accent6>
        <a:srgbClr val="00B05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C06B4-42E1-4DF7-B4E1-078FC2D19E2F}">
  <sheetPr codeName="Sheet1"/>
  <dimension ref="A1:Y19"/>
  <sheetViews>
    <sheetView showGridLines="0" tabSelected="1" zoomScale="90" zoomScaleNormal="90" workbookViewId="0">
      <selection activeCell="A2" sqref="A2"/>
    </sheetView>
  </sheetViews>
  <sheetFormatPr defaultRowHeight="14.75" x14ac:dyDescent="0.75"/>
  <cols>
    <col min="1" max="2" width="1.40625" customWidth="1"/>
    <col min="3" max="3" width="9.36328125" customWidth="1"/>
    <col min="6" max="6" width="7.04296875" style="19" customWidth="1"/>
    <col min="9" max="9" width="7.04296875" customWidth="1"/>
    <col min="12" max="12" width="7.04296875" customWidth="1"/>
  </cols>
  <sheetData>
    <row r="1" spans="1:25" s="8" customFormat="1" ht="18.5" x14ac:dyDescent="0.9">
      <c r="A1" s="9" t="str">
        <f>"Goals Tracker - "&amp;YEAR(C5)</f>
        <v>Goals Tracker - 2022</v>
      </c>
      <c r="B1" s="10"/>
      <c r="C1" s="10"/>
      <c r="D1" s="10"/>
      <c r="E1" s="10"/>
      <c r="F1" s="1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 t="s">
        <v>7</v>
      </c>
      <c r="Y1" s="10"/>
    </row>
    <row r="2" spans="1:25" ht="15.5" thickBot="1" x14ac:dyDescent="0.9"/>
    <row r="3" spans="1:25" ht="15.5" thickBot="1" x14ac:dyDescent="0.9">
      <c r="D3" s="11" t="s">
        <v>3</v>
      </c>
      <c r="E3" s="12"/>
      <c r="F3" s="25"/>
      <c r="G3" s="13" t="s">
        <v>0</v>
      </c>
      <c r="H3" s="14"/>
      <c r="I3" s="21"/>
      <c r="J3" s="24" t="s">
        <v>4</v>
      </c>
      <c r="K3" s="15"/>
      <c r="L3" s="15"/>
    </row>
    <row r="4" spans="1:25" x14ac:dyDescent="0.75">
      <c r="C4" s="16" t="s">
        <v>5</v>
      </c>
      <c r="D4" s="3" t="s">
        <v>1</v>
      </c>
      <c r="E4" s="20" t="s">
        <v>2</v>
      </c>
      <c r="F4" s="34" t="s">
        <v>6</v>
      </c>
      <c r="G4" s="3" t="str">
        <f>D4</f>
        <v>Actual</v>
      </c>
      <c r="H4" s="20" t="str">
        <f>E4</f>
        <v>Goal</v>
      </c>
      <c r="I4" s="34" t="s">
        <v>6</v>
      </c>
      <c r="J4" s="3" t="str">
        <f t="shared" ref="J4:K4" si="0">G4</f>
        <v>Actual</v>
      </c>
      <c r="K4" s="20" t="str">
        <f t="shared" si="0"/>
        <v>Goal</v>
      </c>
      <c r="L4" s="34" t="s">
        <v>6</v>
      </c>
    </row>
    <row r="5" spans="1:25" x14ac:dyDescent="0.75">
      <c r="A5" s="1"/>
      <c r="B5" s="1"/>
      <c r="C5" s="38">
        <v>44562</v>
      </c>
      <c r="D5" s="4">
        <v>20</v>
      </c>
      <c r="E5" s="26">
        <v>25</v>
      </c>
      <c r="F5" s="35">
        <f t="shared" ref="F5:F13" si="1">IFERROR(IF(D5="","",D5/E5-1),"")</f>
        <v>-0.19999999999999996</v>
      </c>
      <c r="G5" s="4">
        <v>5</v>
      </c>
      <c r="H5" s="26">
        <v>5</v>
      </c>
      <c r="I5" s="35">
        <f t="shared" ref="I5:I13" si="2">IFERROR(IF(G5="","",G5/H5-1),"")</f>
        <v>0</v>
      </c>
      <c r="J5" s="23">
        <v>4500</v>
      </c>
      <c r="K5" s="29">
        <v>4500</v>
      </c>
      <c r="L5" s="35">
        <f t="shared" ref="L5:L13" si="3">IFERROR(IF(J5="","",J5/K5-1),"")</f>
        <v>0</v>
      </c>
    </row>
    <row r="6" spans="1:25" x14ac:dyDescent="0.75">
      <c r="A6" s="1"/>
      <c r="B6" s="1"/>
      <c r="C6" s="39">
        <f>DATE(YEAR(C5),MONTH(C5)+1,1)</f>
        <v>44593</v>
      </c>
      <c r="D6" s="4">
        <v>26</v>
      </c>
      <c r="E6" s="22">
        <v>25</v>
      </c>
      <c r="F6" s="35">
        <f t="shared" si="1"/>
        <v>4.0000000000000036E-2</v>
      </c>
      <c r="G6" s="4">
        <v>5</v>
      </c>
      <c r="H6" s="22">
        <v>5</v>
      </c>
      <c r="I6" s="35">
        <f t="shared" si="2"/>
        <v>0</v>
      </c>
      <c r="J6" s="23">
        <v>4750</v>
      </c>
      <c r="K6" s="30">
        <v>4500</v>
      </c>
      <c r="L6" s="35">
        <f t="shared" si="3"/>
        <v>5.555555555555558E-2</v>
      </c>
    </row>
    <row r="7" spans="1:25" x14ac:dyDescent="0.75">
      <c r="A7" s="1"/>
      <c r="B7" s="1"/>
      <c r="C7" s="41">
        <f t="shared" ref="C7:C19" si="4">DATE(YEAR(C6),MONTH(C6)+1,1)</f>
        <v>44621</v>
      </c>
      <c r="D7" s="5">
        <v>27</v>
      </c>
      <c r="E7" s="27">
        <v>30</v>
      </c>
      <c r="F7" s="36">
        <f t="shared" si="1"/>
        <v>-9.9999999999999978E-2</v>
      </c>
      <c r="G7" s="5">
        <v>4</v>
      </c>
      <c r="H7" s="27">
        <v>6</v>
      </c>
      <c r="I7" s="36">
        <f t="shared" si="2"/>
        <v>-0.33333333333333337</v>
      </c>
      <c r="J7" s="6">
        <v>4500</v>
      </c>
      <c r="K7" s="31">
        <v>5000</v>
      </c>
      <c r="L7" s="36">
        <f t="shared" si="3"/>
        <v>-9.9999999999999978E-2</v>
      </c>
    </row>
    <row r="8" spans="1:25" x14ac:dyDescent="0.75">
      <c r="A8" s="1"/>
      <c r="B8" s="1"/>
      <c r="C8" s="39">
        <f t="shared" si="4"/>
        <v>44652</v>
      </c>
      <c r="D8" s="4">
        <v>38</v>
      </c>
      <c r="E8" s="28">
        <v>35</v>
      </c>
      <c r="F8" s="35">
        <f t="shared" si="1"/>
        <v>8.5714285714285632E-2</v>
      </c>
      <c r="G8" s="4">
        <v>9</v>
      </c>
      <c r="H8" s="28">
        <v>7</v>
      </c>
      <c r="I8" s="35">
        <f t="shared" si="2"/>
        <v>0.28571428571428581</v>
      </c>
      <c r="J8" s="23">
        <v>6750</v>
      </c>
      <c r="K8" s="32">
        <v>5500</v>
      </c>
      <c r="L8" s="35">
        <f t="shared" si="3"/>
        <v>0.22727272727272729</v>
      </c>
    </row>
    <row r="9" spans="1:25" x14ac:dyDescent="0.75">
      <c r="A9" s="1"/>
      <c r="B9" s="1"/>
      <c r="C9" s="39">
        <f t="shared" si="4"/>
        <v>44682</v>
      </c>
      <c r="D9" s="4"/>
      <c r="E9" s="22">
        <v>35</v>
      </c>
      <c r="F9" s="35" t="str">
        <f t="shared" si="1"/>
        <v/>
      </c>
      <c r="G9" s="4"/>
      <c r="H9" s="22">
        <v>7</v>
      </c>
      <c r="I9" s="35" t="str">
        <f t="shared" si="2"/>
        <v/>
      </c>
      <c r="J9" s="23"/>
      <c r="K9" s="30">
        <v>5500</v>
      </c>
      <c r="L9" s="35" t="str">
        <f t="shared" si="3"/>
        <v/>
      </c>
    </row>
    <row r="10" spans="1:25" x14ac:dyDescent="0.75">
      <c r="A10" s="1"/>
      <c r="B10" s="1"/>
      <c r="C10" s="41">
        <f t="shared" si="4"/>
        <v>44713</v>
      </c>
      <c r="D10" s="5"/>
      <c r="E10" s="27"/>
      <c r="F10" s="36" t="str">
        <f t="shared" si="1"/>
        <v/>
      </c>
      <c r="G10" s="5"/>
      <c r="H10" s="27"/>
      <c r="I10" s="36" t="str">
        <f t="shared" si="2"/>
        <v/>
      </c>
      <c r="J10" s="6"/>
      <c r="K10" s="31"/>
      <c r="L10" s="36" t="str">
        <f t="shared" si="3"/>
        <v/>
      </c>
    </row>
    <row r="11" spans="1:25" x14ac:dyDescent="0.75">
      <c r="A11" s="1"/>
      <c r="B11" s="1"/>
      <c r="C11" s="39">
        <f t="shared" si="4"/>
        <v>44743</v>
      </c>
      <c r="D11" s="4"/>
      <c r="E11" s="28"/>
      <c r="F11" s="35" t="str">
        <f t="shared" si="1"/>
        <v/>
      </c>
      <c r="G11" s="4"/>
      <c r="H11" s="28"/>
      <c r="I11" s="35" t="str">
        <f t="shared" si="2"/>
        <v/>
      </c>
      <c r="J11" s="23"/>
      <c r="K11" s="32"/>
      <c r="L11" s="35" t="str">
        <f t="shared" si="3"/>
        <v/>
      </c>
    </row>
    <row r="12" spans="1:25" x14ac:dyDescent="0.75">
      <c r="A12" s="1"/>
      <c r="B12" s="1"/>
      <c r="C12" s="39">
        <f t="shared" si="4"/>
        <v>44774</v>
      </c>
      <c r="D12" s="4"/>
      <c r="E12" s="22"/>
      <c r="F12" s="35" t="str">
        <f t="shared" si="1"/>
        <v/>
      </c>
      <c r="G12" s="4"/>
      <c r="H12" s="22"/>
      <c r="I12" s="35" t="str">
        <f t="shared" si="2"/>
        <v/>
      </c>
      <c r="J12" s="23"/>
      <c r="K12" s="30"/>
      <c r="L12" s="35" t="str">
        <f t="shared" si="3"/>
        <v/>
      </c>
    </row>
    <row r="13" spans="1:25" x14ac:dyDescent="0.75">
      <c r="A13" s="1"/>
      <c r="B13" s="1"/>
      <c r="C13" s="41">
        <f t="shared" si="4"/>
        <v>44805</v>
      </c>
      <c r="D13" s="5"/>
      <c r="E13" s="27"/>
      <c r="F13" s="36" t="str">
        <f t="shared" si="1"/>
        <v/>
      </c>
      <c r="G13" s="5"/>
      <c r="H13" s="27"/>
      <c r="I13" s="36" t="str">
        <f t="shared" si="2"/>
        <v/>
      </c>
      <c r="J13" s="6"/>
      <c r="K13" s="31"/>
      <c r="L13" s="36" t="str">
        <f t="shared" si="3"/>
        <v/>
      </c>
    </row>
    <row r="14" spans="1:25" x14ac:dyDescent="0.75">
      <c r="A14" s="1"/>
      <c r="B14" s="1"/>
      <c r="C14" s="39">
        <f t="shared" si="4"/>
        <v>44835</v>
      </c>
      <c r="D14" s="4"/>
      <c r="E14" s="28"/>
      <c r="F14" s="35" t="str">
        <f>IFERROR(IF(D14="","",D14/E14-1),"")</f>
        <v/>
      </c>
      <c r="G14" s="4"/>
      <c r="H14" s="28"/>
      <c r="I14" s="35" t="str">
        <f>IFERROR(IF(G14="","",G14/H14-1),"")</f>
        <v/>
      </c>
      <c r="J14" s="23"/>
      <c r="K14" s="32"/>
      <c r="L14" s="35" t="str">
        <f>IFERROR(IF(J14="","",J14/K14-1),"")</f>
        <v/>
      </c>
    </row>
    <row r="15" spans="1:25" x14ac:dyDescent="0.75">
      <c r="A15" s="1"/>
      <c r="B15" s="1"/>
      <c r="C15" s="39">
        <f t="shared" si="4"/>
        <v>44866</v>
      </c>
      <c r="D15" s="4"/>
      <c r="E15" s="22"/>
      <c r="F15" s="35" t="str">
        <f t="shared" ref="F15:F19" si="5">IFERROR(IF(D15="","",D15/E15-1),"")</f>
        <v/>
      </c>
      <c r="G15" s="4"/>
      <c r="H15" s="22"/>
      <c r="I15" s="35" t="str">
        <f t="shared" ref="I15:I19" si="6">IFERROR(IF(G15="","",G15/H15-1),"")</f>
        <v/>
      </c>
      <c r="J15" s="23"/>
      <c r="K15" s="30"/>
      <c r="L15" s="35" t="str">
        <f t="shared" ref="L15:L19" si="7">IFERROR(IF(J15="","",J15/K15-1),"")</f>
        <v/>
      </c>
    </row>
    <row r="16" spans="1:25" x14ac:dyDescent="0.75">
      <c r="A16" s="1"/>
      <c r="B16" s="1"/>
      <c r="C16" s="41">
        <f t="shared" si="4"/>
        <v>44896</v>
      </c>
      <c r="D16" s="5"/>
      <c r="E16" s="27"/>
      <c r="F16" s="36" t="str">
        <f t="shared" si="5"/>
        <v/>
      </c>
      <c r="G16" s="5"/>
      <c r="H16" s="27"/>
      <c r="I16" s="36" t="str">
        <f t="shared" si="6"/>
        <v/>
      </c>
      <c r="J16" s="6"/>
      <c r="K16" s="31"/>
      <c r="L16" s="36" t="str">
        <f t="shared" si="7"/>
        <v/>
      </c>
    </row>
    <row r="17" spans="1:12" x14ac:dyDescent="0.75">
      <c r="A17" s="1"/>
      <c r="B17" s="1"/>
      <c r="C17" s="39">
        <f t="shared" si="4"/>
        <v>44927</v>
      </c>
      <c r="D17" s="4"/>
      <c r="E17" s="28"/>
      <c r="F17" s="35" t="str">
        <f t="shared" si="5"/>
        <v/>
      </c>
      <c r="G17" s="4"/>
      <c r="H17" s="28"/>
      <c r="I17" s="35" t="str">
        <f t="shared" si="6"/>
        <v/>
      </c>
      <c r="J17" s="23"/>
      <c r="K17" s="32"/>
      <c r="L17" s="35" t="str">
        <f t="shared" si="7"/>
        <v/>
      </c>
    </row>
    <row r="18" spans="1:12" x14ac:dyDescent="0.75">
      <c r="A18" s="1"/>
      <c r="B18" s="1"/>
      <c r="C18" s="39">
        <f t="shared" si="4"/>
        <v>44958</v>
      </c>
      <c r="D18" s="4"/>
      <c r="E18" s="22"/>
      <c r="F18" s="35" t="str">
        <f t="shared" si="5"/>
        <v/>
      </c>
      <c r="G18" s="4"/>
      <c r="H18" s="22"/>
      <c r="I18" s="35" t="str">
        <f t="shared" si="6"/>
        <v/>
      </c>
      <c r="J18" s="23"/>
      <c r="K18" s="30"/>
      <c r="L18" s="35" t="str">
        <f t="shared" si="7"/>
        <v/>
      </c>
    </row>
    <row r="19" spans="1:12" x14ac:dyDescent="0.75">
      <c r="A19" s="1"/>
      <c r="B19" s="1"/>
      <c r="C19" s="40">
        <f t="shared" si="4"/>
        <v>44986</v>
      </c>
      <c r="D19" s="2"/>
      <c r="E19" s="17"/>
      <c r="F19" s="37" t="str">
        <f t="shared" si="5"/>
        <v/>
      </c>
      <c r="G19" s="2"/>
      <c r="H19" s="17"/>
      <c r="I19" s="37" t="str">
        <f t="shared" si="6"/>
        <v/>
      </c>
      <c r="J19" s="7"/>
      <c r="K19" s="33"/>
      <c r="L19" s="37" t="str">
        <f t="shared" si="7"/>
        <v/>
      </c>
    </row>
  </sheetData>
  <phoneticPr fontId="4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724FF362-6227-4DB8-8C5B-37850E3736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F5:F19</xm:sqref>
        </x14:conditionalFormatting>
        <x14:conditionalFormatting xmlns:xm="http://schemas.microsoft.com/office/excel/2006/main">
          <x14:cfRule type="iconSet" priority="2" id="{969DA9CF-8201-4F40-B9B0-F9961D4F14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I5:I19</xm:sqref>
        </x14:conditionalFormatting>
        <x14:conditionalFormatting xmlns:xm="http://schemas.microsoft.com/office/excel/2006/main">
          <x14:cfRule type="iconSet" priority="1" id="{4CA38DAE-DA36-45A9-B281-17C6565F98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L5:L19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Goal 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Tompkins</dc:creator>
  <cp:lastModifiedBy>Jack Tompkins</cp:lastModifiedBy>
  <dcterms:created xsi:type="dcterms:W3CDTF">2022-01-19T15:32:27Z</dcterms:created>
  <dcterms:modified xsi:type="dcterms:W3CDTF">2022-05-23T14:58:42Z</dcterms:modified>
</cp:coreProperties>
</file>